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El." sheetId="1" r:id="rId1"/>
  </sheets>
  <definedNames>
    <definedName name="_xlnm.Print_Area" localSheetId="0">'El.'!$A$2:$K$37</definedName>
    <definedName name="_xlnm.Print_Titles" localSheetId="0">'El.'!$9:$11</definedName>
  </definedNames>
  <calcPr fullCalcOnLoad="1"/>
</workbook>
</file>

<file path=xl/sharedStrings.xml><?xml version="1.0" encoding="utf-8"?>
<sst xmlns="http://schemas.openxmlformats.org/spreadsheetml/2006/main" count="56" uniqueCount="41">
  <si>
    <t>T Ā M E</t>
  </si>
  <si>
    <t>Tāmes kopējā vērtība:</t>
  </si>
  <si>
    <t>Ls ar PVN</t>
  </si>
  <si>
    <t>Nr.p.k.</t>
  </si>
  <si>
    <t>Darbu un materiālu nosaukums</t>
  </si>
  <si>
    <t>Mērv.</t>
  </si>
  <si>
    <t>Daudzums</t>
  </si>
  <si>
    <t xml:space="preserve">      Vienības izmaksa, Ls</t>
  </si>
  <si>
    <t xml:space="preserve">      Kopējās izmaksa, Ls</t>
  </si>
  <si>
    <t>Summa kopā</t>
  </si>
  <si>
    <t>Materiāli</t>
  </si>
  <si>
    <t>Darba alga</t>
  </si>
  <si>
    <t>Mehānismi</t>
  </si>
  <si>
    <t>m</t>
  </si>
  <si>
    <t>Palīgmateriāli un palīgdarbi</t>
  </si>
  <si>
    <t xml:space="preserve"> Kopā:</t>
  </si>
  <si>
    <t>Materiālu transports</t>
  </si>
  <si>
    <t xml:space="preserve"> Pieskaitāmie izdevumi</t>
  </si>
  <si>
    <t xml:space="preserve"> Peļņa</t>
  </si>
  <si>
    <t xml:space="preserve"> Sociālais nodoklis</t>
  </si>
  <si>
    <t xml:space="preserve"> PVN </t>
  </si>
  <si>
    <t>Tiešās izmaksas kopā:</t>
  </si>
  <si>
    <t>gab.</t>
  </si>
  <si>
    <t>Tāme sastādīta 2012.gada tirgus cenās</t>
  </si>
  <si>
    <t>Pasūtītājs: Ventspils novada pašvaldība</t>
  </si>
  <si>
    <t>obj.</t>
  </si>
  <si>
    <t>El.mērījumi</t>
  </si>
  <si>
    <t>Zibensaizsardzība</t>
  </si>
  <si>
    <t>Stieples stiprinājuma skavas pie ranila konstrukcijām</t>
  </si>
  <si>
    <t>Stieples stiprinājuma skavas pie notekrenes</t>
  </si>
  <si>
    <t>Stieples stiprinājuma skavas pie metāla plāksnes ,5mm</t>
  </si>
  <si>
    <t>Stieples stiprinājuma skavas pie sienas PVC 20mm</t>
  </si>
  <si>
    <t>Cinkota stieple 10mm</t>
  </si>
  <si>
    <t>Stieples savienojums</t>
  </si>
  <si>
    <t>Krustklemme stieplei</t>
  </si>
  <si>
    <t>Gala savienojumu klemme stieplei</t>
  </si>
  <si>
    <t>Cinkota plakandzelzs (0,5m dziļumā)</t>
  </si>
  <si>
    <t>Zibens uztvērēja masts ar spailēm 16mm L-1,5m</t>
  </si>
  <si>
    <t>%</t>
  </si>
  <si>
    <t xml:space="preserve">Sastādīja:                                                        </t>
  </si>
  <si>
    <t xml:space="preserve">Pārbaudija: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</si>
</sst>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.00_L_s_._-;\-* #,##0.00_L_s_._-;_-* &quot;-&quot;??_L_s_._-;_-@_-"/>
    <numFmt numFmtId="166" formatCode="0&quot;cilv&quot;"/>
    <numFmt numFmtId="167" formatCode="_-* #,##0&quot;$&quot;_-;\-* #,##0&quot;$&quot;_-;_-* &quot;-&quot;&quot;$&quot;_-;_-@_-"/>
    <numFmt numFmtId="168" formatCode="_-* #,##0.00&quot;$&quot;_-;\-* #,##0.00&quot;$&quot;_-;_-* &quot;-&quot;??&quot;$&quot;_-;_-@_-"/>
    <numFmt numFmtId="169" formatCode="_(* #,##0_);_(* \(#,##0\);_(* &quot;-&quot;_);_(@_)"/>
    <numFmt numFmtId="170" formatCode="&quot;See Note &quot;\ #"/>
    <numFmt numFmtId="171" formatCode="_(&quot;$&quot;* #,##0_);_(&quot;$&quot;* \(#,##0\);_(&quot;$&quot;* &quot;-&quot;_);_(@_)"/>
  </numFmts>
  <fonts count="56"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u val="single"/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Baltica"/>
      <family val="0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.75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8" fillId="0" borderId="0" applyNumberFormat="0">
      <alignment/>
      <protection/>
    </xf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27" borderId="0">
      <alignment/>
      <protection/>
    </xf>
    <xf numFmtId="0" fontId="20" fillId="1" borderId="0">
      <alignment/>
      <protection/>
    </xf>
    <xf numFmtId="0" fontId="21" fillId="0" borderId="0">
      <alignment/>
      <protection/>
    </xf>
    <xf numFmtId="0" fontId="50" fillId="28" borderId="1" applyNumberFormat="0" applyAlignment="0" applyProtection="0"/>
    <xf numFmtId="0" fontId="17" fillId="0" borderId="0">
      <alignment/>
      <protection/>
    </xf>
    <xf numFmtId="0" fontId="51" fillId="0" borderId="6" applyNumberFormat="0" applyFill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7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3" fontId="22" fillId="0" borderId="0" applyNumberFormat="0">
      <alignment horizontal="center"/>
      <protection/>
    </xf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54" fillId="0" borderId="10" applyNumberFormat="0" applyFill="0" applyAlignment="0" applyProtection="0"/>
    <xf numFmtId="170" fontId="24" fillId="0" borderId="0">
      <alignment horizontal="left"/>
      <protection/>
    </xf>
    <xf numFmtId="17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>
      <alignment/>
      <protection/>
    </xf>
    <xf numFmtId="164" fontId="1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 wrapText="1"/>
    </xf>
    <xf numFmtId="0" fontId="9" fillId="0" borderId="13" xfId="65" applyFont="1" applyFill="1" applyBorder="1" applyAlignment="1">
      <alignment horizontal="left" vertical="center" wrapText="1"/>
      <protection/>
    </xf>
    <xf numFmtId="165" fontId="9" fillId="0" borderId="13" xfId="0" applyNumberFormat="1" applyFont="1" applyFill="1" applyBorder="1" applyAlignment="1">
      <alignment vertical="center" wrapText="1"/>
    </xf>
    <xf numFmtId="166" fontId="9" fillId="0" borderId="7" xfId="66" applyNumberFormat="1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9" fillId="4" borderId="14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vertical="center" wrapText="1"/>
    </xf>
    <xf numFmtId="0" fontId="9" fillId="4" borderId="15" xfId="0" applyNumberFormat="1" applyFont="1" applyFill="1" applyBorder="1" applyAlignment="1">
      <alignment horizontal="center" vertical="center" wrapText="1"/>
    </xf>
    <xf numFmtId="9" fontId="9" fillId="4" borderId="15" xfId="0" applyNumberFormat="1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vertical="center" wrapText="1"/>
    </xf>
    <xf numFmtId="164" fontId="13" fillId="4" borderId="15" xfId="0" applyNumberFormat="1" applyFont="1" applyFill="1" applyBorder="1" applyAlignment="1">
      <alignment vertical="center" wrapText="1"/>
    </xf>
    <xf numFmtId="164" fontId="13" fillId="4" borderId="1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vertical="center" wrapText="1"/>
    </xf>
    <xf numFmtId="164" fontId="9" fillId="0" borderId="12" xfId="0" applyNumberFormat="1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20" xfId="0" applyNumberFormat="1" applyFont="1" applyBorder="1" applyAlignment="1">
      <alignment vertical="center" wrapText="1"/>
    </xf>
    <xf numFmtId="164" fontId="9" fillId="0" borderId="22" xfId="0" applyNumberFormat="1" applyFont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9" fontId="13" fillId="4" borderId="15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9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Border="1" applyAlignment="1">
      <alignment vertical="center" wrapText="1"/>
    </xf>
    <xf numFmtId="164" fontId="9" fillId="0" borderId="24" xfId="0" applyNumberFormat="1" applyFont="1" applyBorder="1" applyAlignment="1">
      <alignment vertical="center" wrapText="1"/>
    </xf>
    <xf numFmtId="164" fontId="9" fillId="0" borderId="26" xfId="0" applyNumberFormat="1" applyFont="1" applyBorder="1" applyAlignment="1">
      <alignment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vertical="center" wrapText="1"/>
    </xf>
    <xf numFmtId="0" fontId="9" fillId="31" borderId="15" xfId="0" applyFont="1" applyFill="1" applyBorder="1" applyAlignment="1">
      <alignment horizontal="center" vertical="center" wrapText="1"/>
    </xf>
    <xf numFmtId="9" fontId="9" fillId="31" borderId="15" xfId="0" applyNumberFormat="1" applyFont="1" applyFill="1" applyBorder="1" applyAlignment="1">
      <alignment horizontal="center" vertical="center" wrapText="1"/>
    </xf>
    <xf numFmtId="164" fontId="9" fillId="31" borderId="15" xfId="0" applyNumberFormat="1" applyFont="1" applyFill="1" applyBorder="1" applyAlignment="1">
      <alignment vertical="center" wrapText="1"/>
    </xf>
    <xf numFmtId="164" fontId="9" fillId="31" borderId="16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9" fillId="0" borderId="0" xfId="0" applyNumberFormat="1" applyFont="1" applyFill="1" applyBorder="1" applyAlignment="1">
      <alignment horizontal="center"/>
    </xf>
    <xf numFmtId="9" fontId="12" fillId="0" borderId="0" xfId="67" applyNumberFormat="1" applyFont="1" applyFill="1" applyBorder="1" applyAlignment="1">
      <alignment horizontal="center" vertical="center" wrapText="1"/>
      <protection/>
    </xf>
    <xf numFmtId="164" fontId="12" fillId="0" borderId="0" xfId="67" applyNumberFormat="1" applyFont="1" applyFill="1" applyBorder="1" applyAlignment="1">
      <alignment vertical="center" wrapText="1"/>
      <protection/>
    </xf>
    <xf numFmtId="0" fontId="9" fillId="0" borderId="0" xfId="67" applyNumberFormat="1" applyFont="1" applyFill="1" applyBorder="1" applyAlignment="1" applyProtection="1">
      <alignment horizontal="center" vertical="top"/>
      <protection/>
    </xf>
    <xf numFmtId="0" fontId="3" fillId="0" borderId="0" xfId="67" applyNumberFormat="1" applyFont="1" applyFill="1" applyBorder="1" applyAlignment="1">
      <alignment vertical="center"/>
      <protection/>
    </xf>
    <xf numFmtId="0" fontId="3" fillId="0" borderId="0" xfId="67" applyNumberFormat="1" applyFont="1" applyFill="1" applyBorder="1" applyAlignment="1">
      <alignment horizontal="center" vertical="center"/>
      <protection/>
    </xf>
    <xf numFmtId="9" fontId="9" fillId="0" borderId="0" xfId="67" applyNumberFormat="1" applyFont="1" applyFill="1" applyBorder="1" applyAlignment="1">
      <alignment horizontal="center" vertical="center" wrapText="1"/>
      <protection/>
    </xf>
    <xf numFmtId="164" fontId="9" fillId="0" borderId="0" xfId="67" applyNumberFormat="1" applyFont="1" applyFill="1" applyBorder="1" applyAlignment="1">
      <alignment vertical="center" wrapText="1"/>
      <protection/>
    </xf>
    <xf numFmtId="0" fontId="9" fillId="0" borderId="0" xfId="67" applyFont="1" applyBorder="1">
      <alignment/>
      <protection/>
    </xf>
    <xf numFmtId="0" fontId="9" fillId="0" borderId="0" xfId="67" applyFont="1" applyFill="1" applyAlignment="1">
      <alignment horizontal="center" vertical="center" wrapText="1"/>
      <protection/>
    </xf>
    <xf numFmtId="0" fontId="9" fillId="0" borderId="0" xfId="67" applyFont="1" applyAlignment="1">
      <alignment horizontal="center" vertical="center" wrapText="1"/>
      <protection/>
    </xf>
    <xf numFmtId="0" fontId="2" fillId="32" borderId="0" xfId="0" applyNumberFormat="1" applyFont="1" applyFill="1" applyAlignment="1">
      <alignment horizontal="center" vertical="center" wrapText="1"/>
    </xf>
    <xf numFmtId="0" fontId="2" fillId="32" borderId="0" xfId="0" applyNumberFormat="1" applyFont="1" applyFill="1" applyAlignment="1">
      <alignment horizontal="left" vertical="center" wrapText="1"/>
    </xf>
    <xf numFmtId="0" fontId="1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NumberFormat="1" applyFont="1" applyFill="1" applyAlignment="1">
      <alignment horizontal="center" vertical="center" wrapText="1"/>
    </xf>
    <xf numFmtId="0" fontId="4" fillId="32" borderId="0" xfId="0" applyNumberFormat="1" applyFont="1" applyFill="1" applyAlignment="1">
      <alignment horizontal="left" vertical="center" wrapText="1"/>
    </xf>
    <xf numFmtId="0" fontId="9" fillId="32" borderId="0" xfId="0" applyNumberFormat="1" applyFont="1" applyFill="1" applyBorder="1" applyAlignment="1">
      <alignment horizontal="center" vertical="center" wrapText="1"/>
    </xf>
    <xf numFmtId="164" fontId="2" fillId="32" borderId="0" xfId="74" applyNumberFormat="1" applyFont="1" applyFill="1" applyBorder="1" applyAlignment="1">
      <alignment vertical="center" wrapText="1"/>
      <protection/>
    </xf>
    <xf numFmtId="4" fontId="10" fillId="32" borderId="27" xfId="74" applyNumberFormat="1" applyFont="1" applyFill="1" applyBorder="1" applyAlignment="1">
      <alignment horizontal="left" vertical="center" wrapText="1"/>
      <protection/>
    </xf>
    <xf numFmtId="0" fontId="9" fillId="0" borderId="28" xfId="67" applyNumberFormat="1" applyFont="1" applyFill="1" applyBorder="1" applyAlignment="1">
      <alignment horizontal="center" vertical="center" wrapText="1"/>
      <protection/>
    </xf>
    <xf numFmtId="0" fontId="9" fillId="0" borderId="14" xfId="67" applyNumberFormat="1" applyFont="1" applyFill="1" applyBorder="1" applyAlignment="1">
      <alignment horizontal="center" vertical="center" wrapText="1"/>
      <protection/>
    </xf>
    <xf numFmtId="49" fontId="9" fillId="0" borderId="7" xfId="0" applyNumberFormat="1" applyFont="1" applyBorder="1" applyAlignment="1">
      <alignment/>
    </xf>
    <xf numFmtId="9" fontId="9" fillId="0" borderId="7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9" fillId="32" borderId="29" xfId="0" applyFont="1" applyFill="1" applyBorder="1" applyAlignment="1">
      <alignment horizontal="center" vertical="center" wrapText="1"/>
    </xf>
    <xf numFmtId="0" fontId="9" fillId="32" borderId="13" xfId="65" applyFont="1" applyFill="1" applyBorder="1" applyAlignment="1">
      <alignment horizontal="left" vertical="center" wrapText="1"/>
      <protection/>
    </xf>
    <xf numFmtId="165" fontId="9" fillId="32" borderId="13" xfId="0" applyNumberFormat="1" applyFont="1" applyFill="1" applyBorder="1" applyAlignment="1">
      <alignment vertical="center" wrapText="1"/>
    </xf>
    <xf numFmtId="164" fontId="9" fillId="32" borderId="30" xfId="0" applyNumberFormat="1" applyFont="1" applyFill="1" applyBorder="1" applyAlignment="1">
      <alignment vertical="center" wrapText="1"/>
    </xf>
    <xf numFmtId="164" fontId="9" fillId="32" borderId="13" xfId="0" applyNumberFormat="1" applyFont="1" applyFill="1" applyBorder="1" applyAlignment="1">
      <alignment vertical="center" wrapText="1"/>
    </xf>
    <xf numFmtId="164" fontId="9" fillId="32" borderId="3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6" fontId="9" fillId="0" borderId="13" xfId="66" applyNumberFormat="1" applyFont="1" applyFill="1" applyBorder="1" applyAlignment="1">
      <alignment horizontal="center" vertical="center" wrapText="1"/>
      <protection/>
    </xf>
    <xf numFmtId="0" fontId="15" fillId="0" borderId="0" xfId="67" applyNumberFormat="1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 horizontal="left" vertical="center" wrapText="1"/>
    </xf>
    <xf numFmtId="0" fontId="5" fillId="32" borderId="0" xfId="0" applyNumberFormat="1" applyFont="1" applyFill="1" applyAlignment="1">
      <alignment horizontal="center" vertical="center" wrapText="1"/>
    </xf>
    <xf numFmtId="0" fontId="6" fillId="32" borderId="0" xfId="0" applyNumberFormat="1" applyFont="1" applyFill="1" applyAlignment="1">
      <alignment horizontal="center" vertical="center" wrapText="1"/>
    </xf>
    <xf numFmtId="0" fontId="8" fillId="32" borderId="27" xfId="67" applyNumberFormat="1" applyFont="1" applyFill="1" applyBorder="1" applyAlignment="1">
      <alignment horizontal="left" vertical="center" wrapText="1"/>
      <protection/>
    </xf>
    <xf numFmtId="0" fontId="10" fillId="32" borderId="27" xfId="74" applyNumberFormat="1" applyFont="1" applyFill="1" applyBorder="1" applyAlignment="1">
      <alignment horizontal="right" vertical="center" wrapText="1"/>
      <protection/>
    </xf>
    <xf numFmtId="4" fontId="9" fillId="0" borderId="28" xfId="67" applyNumberFormat="1" applyFont="1" applyFill="1" applyBorder="1" applyAlignment="1">
      <alignment horizontal="center" vertical="center" wrapText="1"/>
      <protection/>
    </xf>
    <xf numFmtId="0" fontId="9" fillId="0" borderId="14" xfId="67" applyNumberFormat="1" applyFont="1" applyFill="1" applyBorder="1" applyAlignment="1">
      <alignment horizontal="center" vertical="center" wrapText="1"/>
      <protection/>
    </xf>
    <xf numFmtId="0" fontId="9" fillId="0" borderId="15" xfId="67" applyNumberFormat="1" applyFont="1" applyFill="1" applyBorder="1" applyAlignment="1">
      <alignment horizontal="center" vertical="center" wrapText="1"/>
      <protection/>
    </xf>
    <xf numFmtId="0" fontId="9" fillId="0" borderId="16" xfId="67" applyNumberFormat="1" applyFont="1" applyFill="1" applyBorder="1" applyAlignment="1">
      <alignment horizontal="center" vertical="center" wrapText="1"/>
      <protection/>
    </xf>
    <xf numFmtId="0" fontId="9" fillId="0" borderId="28" xfId="67" applyNumberFormat="1" applyFont="1" applyFill="1" applyBorder="1" applyAlignment="1">
      <alignment horizontal="center" vertical="center" wrapText="1"/>
      <protection/>
    </xf>
    <xf numFmtId="0" fontId="12" fillId="0" borderId="0" xfId="67" applyNumberFormat="1" applyFont="1" applyFill="1" applyBorder="1" applyAlignment="1">
      <alignment horizontal="center" vertical="center"/>
      <protection/>
    </xf>
    <xf numFmtId="0" fontId="9" fillId="0" borderId="32" xfId="67" applyNumberFormat="1" applyFont="1" applyFill="1" applyBorder="1" applyAlignment="1">
      <alignment horizontal="center" vertical="center" wrapText="1"/>
      <protection/>
    </xf>
    <xf numFmtId="0" fontId="9" fillId="0" borderId="33" xfId="67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ezimal [0]_Nossner_Brücke" xfId="48"/>
    <cellStyle name="Dezimal_en_Master" xfId="49"/>
    <cellStyle name="Divider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adline I" xfId="57"/>
    <cellStyle name="Headline II" xfId="58"/>
    <cellStyle name="Headline III" xfId="59"/>
    <cellStyle name="Input" xfId="60"/>
    <cellStyle name="Īįū÷ķūé_laroux" xfId="61"/>
    <cellStyle name="Linked Cell" xfId="62"/>
    <cellStyle name="Neutral" xfId="63"/>
    <cellStyle name="Normaali_light-98_gun" xfId="64"/>
    <cellStyle name="Normal_2001-71 (Merita_kalku15)" xfId="65"/>
    <cellStyle name="Normal_Kazino kazino tauers klub" xfId="66"/>
    <cellStyle name="Normal_LOKĀLĀS_TĀMES_" xfId="67"/>
    <cellStyle name="Note" xfId="68"/>
    <cellStyle name="Output" xfId="69"/>
    <cellStyle name="Percent" xfId="70"/>
    <cellStyle name="Piezīme" xfId="71"/>
    <cellStyle name="Position" xfId="72"/>
    <cellStyle name="Standard_cm_Master" xfId="73"/>
    <cellStyle name="Stils 1" xfId="74"/>
    <cellStyle name="Stils 2" xfId="75"/>
    <cellStyle name="Style 1" xfId="76"/>
    <cellStyle name="Title" xfId="77"/>
    <cellStyle name="Total" xfId="78"/>
    <cellStyle name="Unit" xfId="79"/>
    <cellStyle name="Währung [0]_Nossner_Brücke" xfId="80"/>
    <cellStyle name="Währung_en_Master" xfId="81"/>
    <cellStyle name="Warning Text" xfId="82"/>
    <cellStyle name="Обычный_Obrazec" xfId="83"/>
    <cellStyle name="Финансовый_VID_Rigas_Muita BST 1 un 2 karta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4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4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4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4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4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5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6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7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8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9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0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1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2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3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3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4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5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6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7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28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8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9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0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1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7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7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7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7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7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8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39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0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1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2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3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3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43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3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4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5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6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7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8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9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0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0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0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0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1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2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3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4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5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5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5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5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5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55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5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5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5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5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6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7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8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9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0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1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2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4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4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4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5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6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7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8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69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700" name="Text Box 712"/>
        <xdr:cNvSpPr txBox="1">
          <a:spLocks noChangeArrowheads="1"/>
        </xdr:cNvSpPr>
      </xdr:nvSpPr>
      <xdr:spPr>
        <a:xfrm>
          <a:off x="85725" y="15811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Reģistrācijas Nr.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701" name="Text Box 713"/>
        <xdr:cNvSpPr txBox="1">
          <a:spLocks noChangeArrowheads="1"/>
        </xdr:cNvSpPr>
      </xdr:nvSpPr>
      <xdr:spPr>
        <a:xfrm>
          <a:off x="85725" y="15811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Rēķins: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702" name="Text Box 714"/>
        <xdr:cNvSpPr txBox="1">
          <a:spLocks noChangeArrowheads="1"/>
        </xdr:cNvSpPr>
      </xdr:nvSpPr>
      <xdr:spPr>
        <a:xfrm>
          <a:off x="85725" y="15811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Adrese: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703" name="Text Box 715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SIA "Elko"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704" name="Text Box 716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LV40003002094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705" name="Text Box 717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LV83 UNLA 0003 0214 6754 0 A/S SEB Latvijas Unibanka, kods UNLALV2X003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706" name="Text Box 718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"Elektriķi" Ķekavas pag., Rīgas raj. LV - 2111 Tālr.  7728028, 7620712, fakss 7728729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707" name="Text Box 719"/>
        <xdr:cNvSpPr txBox="1">
          <a:spLocks noChangeArrowheads="1"/>
        </xdr:cNvSpPr>
      </xdr:nvSpPr>
      <xdr:spPr>
        <a:xfrm>
          <a:off x="85725" y="15811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Objekts: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708" name="Text Box 720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Dēļu šķirošanas un ēvelēšanas līnija Aizkrauklē, Jaunceltnes ielā</a:t>
          </a:r>
        </a:p>
      </xdr:txBody>
    </xdr:sp>
    <xdr:clientData/>
  </xdr:twoCellAnchor>
  <xdr:twoCellAnchor>
    <xdr:from>
      <xdr:col>0</xdr:col>
      <xdr:colOff>381000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709" name="Text Box 721"/>
        <xdr:cNvSpPr txBox="1">
          <a:spLocks noChangeArrowheads="1"/>
        </xdr:cNvSpPr>
      </xdr:nvSpPr>
      <xdr:spPr>
        <a:xfrm>
          <a:off x="381000" y="1581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217706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1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2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3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4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5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6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7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8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79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79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79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79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79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0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1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2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3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4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5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5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5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85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5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6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7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8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89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0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1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2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3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4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5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6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7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8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99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98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999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0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1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2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3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4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5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6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7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8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09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0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2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3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4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5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6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7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8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19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0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1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2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3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4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5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6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7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29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0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1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2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3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4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5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6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7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8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39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0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1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2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3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4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5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6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7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8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49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0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1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2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3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4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5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6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7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8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59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0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1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2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3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4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5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6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7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8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69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70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071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2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3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4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5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6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7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8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79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0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1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2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3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4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5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6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7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8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89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0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1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2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3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4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5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6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7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8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099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1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2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3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5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6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7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8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09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0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1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2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3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4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5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6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7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8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19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</xdr:colOff>
      <xdr:row>0</xdr:row>
      <xdr:rowOff>28575</xdr:rowOff>
    </xdr:to>
    <xdr:pic>
      <xdr:nvPicPr>
        <xdr:cNvPr id="1120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438150</xdr:colOff>
      <xdr:row>0</xdr:row>
      <xdr:rowOff>190500</xdr:rowOff>
    </xdr:from>
    <xdr:to>
      <xdr:col>10</xdr:col>
      <xdr:colOff>771525</xdr:colOff>
      <xdr:row>3</xdr:row>
      <xdr:rowOff>180975</xdr:rowOff>
    </xdr:to>
    <xdr:pic>
      <xdr:nvPicPr>
        <xdr:cNvPr id="1121" name="Picture 1134" descr="ag_veidlap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90500"/>
          <a:ext cx="5257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1122" name="Text Box 712"/>
        <xdr:cNvSpPr txBox="1">
          <a:spLocks noChangeArrowheads="1"/>
        </xdr:cNvSpPr>
      </xdr:nvSpPr>
      <xdr:spPr>
        <a:xfrm>
          <a:off x="85725" y="15811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Reģistrācijas Nr.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1123" name="Text Box 713"/>
        <xdr:cNvSpPr txBox="1">
          <a:spLocks noChangeArrowheads="1"/>
        </xdr:cNvSpPr>
      </xdr:nvSpPr>
      <xdr:spPr>
        <a:xfrm>
          <a:off x="85725" y="15811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Rēķins: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1124" name="Text Box 714"/>
        <xdr:cNvSpPr txBox="1">
          <a:spLocks noChangeArrowheads="1"/>
        </xdr:cNvSpPr>
      </xdr:nvSpPr>
      <xdr:spPr>
        <a:xfrm>
          <a:off x="85725" y="15811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Adrese: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1125" name="Text Box 715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SIA "Elko"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1126" name="Text Box 716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LV40003002094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1127" name="Text Box 717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LV83 UNLA 0003 0214 6754 0 A/S SEB Latvijas Unibanka, kods UNLALV2X003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1128" name="Text Box 718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"Elektriķi" Ķekavas pag., Rīgas raj. LV - 2111 Tālr.  7728028, 7620712, fakss 7728729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0</xdr:col>
      <xdr:colOff>247650</xdr:colOff>
      <xdr:row>8</xdr:row>
      <xdr:rowOff>0</xdr:rowOff>
    </xdr:to>
    <xdr:sp>
      <xdr:nvSpPr>
        <xdr:cNvPr id="1129" name="Text Box 719"/>
        <xdr:cNvSpPr txBox="1">
          <a:spLocks noChangeArrowheads="1"/>
        </xdr:cNvSpPr>
      </xdr:nvSpPr>
      <xdr:spPr>
        <a:xfrm>
          <a:off x="85725" y="15811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Objekts: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5</xdr:col>
      <xdr:colOff>600075</xdr:colOff>
      <xdr:row>8</xdr:row>
      <xdr:rowOff>0</xdr:rowOff>
    </xdr:to>
    <xdr:sp>
      <xdr:nvSpPr>
        <xdr:cNvPr id="1130" name="Text Box 720"/>
        <xdr:cNvSpPr txBox="1">
          <a:spLocks noChangeArrowheads="1"/>
        </xdr:cNvSpPr>
      </xdr:nvSpPr>
      <xdr:spPr>
        <a:xfrm>
          <a:off x="733425" y="1581150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Dēļu šķirošanas un ēvelēšanas līnija Aizkrauklē, Jaunceltnes ielā</a:t>
          </a:r>
        </a:p>
      </xdr:txBody>
    </xdr:sp>
    <xdr:clientData/>
  </xdr:twoCellAnchor>
  <xdr:twoCellAnchor>
    <xdr:from>
      <xdr:col>0</xdr:col>
      <xdr:colOff>381000</xdr:colOff>
      <xdr:row>8</xdr:row>
      <xdr:rowOff>0</xdr:rowOff>
    </xdr:from>
    <xdr:to>
      <xdr:col>1</xdr:col>
      <xdr:colOff>352425</xdr:colOff>
      <xdr:row>8</xdr:row>
      <xdr:rowOff>0</xdr:rowOff>
    </xdr:to>
    <xdr:sp>
      <xdr:nvSpPr>
        <xdr:cNvPr id="1131" name="Text Box 721"/>
        <xdr:cNvSpPr txBox="1">
          <a:spLocks noChangeArrowheads="1"/>
        </xdr:cNvSpPr>
      </xdr:nvSpPr>
      <xdr:spPr>
        <a:xfrm>
          <a:off x="381000" y="1581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217706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0">
      <pane ySplit="855" topLeftCell="A1" activePane="bottomLeft" state="split"/>
      <selection pane="topLeft" activeCell="C9" sqref="C1:C16384"/>
      <selection pane="bottomLeft" activeCell="B39" sqref="B39"/>
    </sheetView>
  </sheetViews>
  <sheetFormatPr defaultColWidth="9.140625" defaultRowHeight="15"/>
  <cols>
    <col min="1" max="1" width="5.7109375" style="0" customWidth="1"/>
    <col min="2" max="2" width="41.7109375" style="0" customWidth="1"/>
    <col min="3" max="3" width="9.140625" style="86" customWidth="1"/>
    <col min="4" max="4" width="10.421875" style="0" bestFit="1" customWidth="1"/>
    <col min="5" max="5" width="10.00390625" style="0" bestFit="1" customWidth="1"/>
    <col min="8" max="11" width="11.7109375" style="0" customWidth="1"/>
    <col min="13" max="13" width="18.14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90" t="s">
        <v>24</v>
      </c>
      <c r="B2" s="90"/>
      <c r="C2" s="90"/>
      <c r="D2" s="64"/>
      <c r="E2" s="65"/>
      <c r="F2" s="64"/>
      <c r="G2" s="66"/>
      <c r="H2" s="66"/>
      <c r="I2" s="66"/>
      <c r="J2" s="66"/>
      <c r="K2" s="66"/>
    </row>
    <row r="3" spans="1:11" ht="15.75">
      <c r="A3" s="90"/>
      <c r="B3" s="90"/>
      <c r="C3" s="90"/>
      <c r="D3" s="90"/>
      <c r="E3" s="90"/>
      <c r="F3" s="90"/>
      <c r="G3" s="66"/>
      <c r="H3" s="66"/>
      <c r="I3" s="66"/>
      <c r="J3" s="66"/>
      <c r="K3" s="66"/>
    </row>
    <row r="4" spans="1:11" ht="15.75">
      <c r="A4" s="90"/>
      <c r="B4" s="90"/>
      <c r="C4" s="90"/>
      <c r="D4" s="64"/>
      <c r="E4" s="65"/>
      <c r="F4" s="64"/>
      <c r="G4" s="66"/>
      <c r="H4" s="66"/>
      <c r="I4" s="66"/>
      <c r="J4" s="66"/>
      <c r="K4" s="66"/>
    </row>
    <row r="5" spans="1:11" ht="15.75">
      <c r="A5" s="67"/>
      <c r="B5" s="68"/>
      <c r="C5" s="67"/>
      <c r="D5" s="69"/>
      <c r="E5" s="70"/>
      <c r="F5" s="66"/>
      <c r="G5" s="66"/>
      <c r="H5" s="66"/>
      <c r="I5" s="66"/>
      <c r="J5" s="66"/>
      <c r="K5" s="66"/>
    </row>
    <row r="6" spans="1:11" ht="15.75" customHeight="1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">
      <c r="A7" s="92" t="s">
        <v>27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" customHeight="1">
      <c r="A8" s="93" t="s">
        <v>23</v>
      </c>
      <c r="B8" s="93"/>
      <c r="C8" s="71"/>
      <c r="D8" s="71"/>
      <c r="E8" s="71"/>
      <c r="F8" s="71"/>
      <c r="G8" s="94" t="s">
        <v>1</v>
      </c>
      <c r="H8" s="94"/>
      <c r="I8" s="94"/>
      <c r="J8" s="72" t="e">
        <f>K32</f>
        <v>#VALUE!</v>
      </c>
      <c r="K8" s="73" t="s">
        <v>2</v>
      </c>
    </row>
    <row r="9" spans="1:11" ht="13.5" customHeight="1">
      <c r="A9" s="101" t="s">
        <v>3</v>
      </c>
      <c r="B9" s="99" t="s">
        <v>4</v>
      </c>
      <c r="C9" s="99" t="s">
        <v>5</v>
      </c>
      <c r="D9" s="99" t="s">
        <v>6</v>
      </c>
      <c r="E9" s="96" t="s">
        <v>7</v>
      </c>
      <c r="F9" s="97"/>
      <c r="G9" s="98"/>
      <c r="H9" s="99" t="s">
        <v>8</v>
      </c>
      <c r="I9" s="99"/>
      <c r="J9" s="99"/>
      <c r="K9" s="95" t="s">
        <v>9</v>
      </c>
    </row>
    <row r="10" spans="1:11" ht="13.5" customHeight="1">
      <c r="A10" s="102"/>
      <c r="B10" s="99"/>
      <c r="C10" s="99"/>
      <c r="D10" s="99"/>
      <c r="E10" s="75" t="s">
        <v>10</v>
      </c>
      <c r="F10" s="74" t="s">
        <v>11</v>
      </c>
      <c r="G10" s="74" t="s">
        <v>12</v>
      </c>
      <c r="H10" s="75" t="s">
        <v>10</v>
      </c>
      <c r="I10" s="75" t="s">
        <v>11</v>
      </c>
      <c r="J10" s="74" t="s">
        <v>12</v>
      </c>
      <c r="K10" s="95"/>
    </row>
    <row r="11" spans="1:11" ht="13.5" customHeight="1">
      <c r="A11" s="75">
        <v>1</v>
      </c>
      <c r="B11" s="74">
        <v>2</v>
      </c>
      <c r="C11" s="74">
        <v>3</v>
      </c>
      <c r="D11" s="74">
        <v>4</v>
      </c>
      <c r="E11" s="75">
        <v>5</v>
      </c>
      <c r="F11" s="74">
        <v>6</v>
      </c>
      <c r="G11" s="74">
        <v>7</v>
      </c>
      <c r="H11" s="75">
        <v>8</v>
      </c>
      <c r="I11" s="75">
        <v>9</v>
      </c>
      <c r="J11" s="74">
        <v>10</v>
      </c>
      <c r="K11" s="74">
        <v>11</v>
      </c>
    </row>
    <row r="12" spans="1:11" s="78" customFormat="1" ht="13.5" customHeight="1">
      <c r="A12" s="79">
        <v>1</v>
      </c>
      <c r="B12" s="80" t="s">
        <v>28</v>
      </c>
      <c r="C12" s="8" t="s">
        <v>22</v>
      </c>
      <c r="D12" s="3">
        <v>7</v>
      </c>
      <c r="E12" s="81"/>
      <c r="F12" s="81"/>
      <c r="G12" s="81"/>
      <c r="H12" s="82"/>
      <c r="I12" s="82"/>
      <c r="J12" s="83"/>
      <c r="K12" s="84"/>
    </row>
    <row r="13" spans="1:11" s="78" customFormat="1" ht="13.5" customHeight="1">
      <c r="A13" s="79">
        <f>A12+1</f>
        <v>2</v>
      </c>
      <c r="B13" s="80" t="s">
        <v>29</v>
      </c>
      <c r="C13" s="8" t="s">
        <v>22</v>
      </c>
      <c r="D13" s="3">
        <v>30</v>
      </c>
      <c r="E13" s="81"/>
      <c r="F13" s="81"/>
      <c r="G13" s="81"/>
      <c r="H13" s="82"/>
      <c r="I13" s="82"/>
      <c r="J13" s="83"/>
      <c r="K13" s="84"/>
    </row>
    <row r="14" spans="1:11" s="78" customFormat="1" ht="13.5" customHeight="1">
      <c r="A14" s="79">
        <f aca="true" t="shared" si="0" ref="A14:A21">A13+1</f>
        <v>3</v>
      </c>
      <c r="B14" s="80" t="s">
        <v>30</v>
      </c>
      <c r="C14" s="88" t="s">
        <v>22</v>
      </c>
      <c r="D14" s="7">
        <v>7</v>
      </c>
      <c r="E14" s="81"/>
      <c r="F14" s="81"/>
      <c r="G14" s="81"/>
      <c r="H14" s="82"/>
      <c r="I14" s="82"/>
      <c r="J14" s="83"/>
      <c r="K14" s="84"/>
    </row>
    <row r="15" spans="1:11" s="78" customFormat="1" ht="13.5" customHeight="1">
      <c r="A15" s="79">
        <f t="shared" si="0"/>
        <v>4</v>
      </c>
      <c r="B15" s="80" t="s">
        <v>31</v>
      </c>
      <c r="C15" s="88" t="s">
        <v>22</v>
      </c>
      <c r="D15" s="7">
        <v>20</v>
      </c>
      <c r="E15" s="81"/>
      <c r="F15" s="81"/>
      <c r="G15" s="81"/>
      <c r="H15" s="82"/>
      <c r="I15" s="82"/>
      <c r="J15" s="83"/>
      <c r="K15" s="84"/>
    </row>
    <row r="16" spans="1:11" s="78" customFormat="1" ht="13.5" customHeight="1">
      <c r="A16" s="79">
        <f t="shared" si="0"/>
        <v>5</v>
      </c>
      <c r="B16" s="80" t="s">
        <v>32</v>
      </c>
      <c r="C16" s="88" t="s">
        <v>13</v>
      </c>
      <c r="D16" s="7">
        <v>50</v>
      </c>
      <c r="E16" s="81"/>
      <c r="F16" s="81"/>
      <c r="G16" s="81"/>
      <c r="H16" s="82"/>
      <c r="I16" s="82"/>
      <c r="J16" s="83"/>
      <c r="K16" s="84"/>
    </row>
    <row r="17" spans="1:11" s="78" customFormat="1" ht="13.5" customHeight="1">
      <c r="A17" s="79">
        <f t="shared" si="0"/>
        <v>6</v>
      </c>
      <c r="B17" s="80" t="s">
        <v>33</v>
      </c>
      <c r="C17" s="88" t="s">
        <v>22</v>
      </c>
      <c r="D17" s="7">
        <v>7</v>
      </c>
      <c r="E17" s="81"/>
      <c r="F17" s="81"/>
      <c r="G17" s="81"/>
      <c r="H17" s="82"/>
      <c r="I17" s="82"/>
      <c r="J17" s="83"/>
      <c r="K17" s="84"/>
    </row>
    <row r="18" spans="1:11" s="78" customFormat="1" ht="13.5" customHeight="1">
      <c r="A18" s="79">
        <f t="shared" si="0"/>
        <v>7</v>
      </c>
      <c r="B18" s="80" t="s">
        <v>34</v>
      </c>
      <c r="C18" s="88" t="s">
        <v>22</v>
      </c>
      <c r="D18" s="7">
        <v>7</v>
      </c>
      <c r="E18" s="81"/>
      <c r="F18" s="81"/>
      <c r="G18" s="81"/>
      <c r="H18" s="82"/>
      <c r="I18" s="82"/>
      <c r="J18" s="83"/>
      <c r="K18" s="84"/>
    </row>
    <row r="19" spans="1:11" s="78" customFormat="1" ht="13.5" customHeight="1">
      <c r="A19" s="79">
        <f t="shared" si="0"/>
        <v>8</v>
      </c>
      <c r="B19" s="80" t="s">
        <v>35</v>
      </c>
      <c r="C19" s="88" t="s">
        <v>22</v>
      </c>
      <c r="D19" s="7">
        <v>7</v>
      </c>
      <c r="E19" s="81"/>
      <c r="F19" s="81"/>
      <c r="G19" s="81"/>
      <c r="H19" s="82"/>
      <c r="I19" s="82"/>
      <c r="J19" s="83"/>
      <c r="K19" s="84"/>
    </row>
    <row r="20" spans="1:11" s="78" customFormat="1" ht="13.5" customHeight="1">
      <c r="A20" s="79">
        <f t="shared" si="0"/>
        <v>9</v>
      </c>
      <c r="B20" s="80" t="s">
        <v>36</v>
      </c>
      <c r="C20" s="88" t="s">
        <v>13</v>
      </c>
      <c r="D20" s="7">
        <v>150</v>
      </c>
      <c r="E20" s="81"/>
      <c r="F20" s="81"/>
      <c r="G20" s="81"/>
      <c r="H20" s="82"/>
      <c r="I20" s="82"/>
      <c r="J20" s="83"/>
      <c r="K20" s="84"/>
    </row>
    <row r="21" spans="1:11" s="78" customFormat="1" ht="13.5" customHeight="1">
      <c r="A21" s="79">
        <f t="shared" si="0"/>
        <v>10</v>
      </c>
      <c r="B21" s="80" t="s">
        <v>37</v>
      </c>
      <c r="C21" s="88" t="s">
        <v>22</v>
      </c>
      <c r="D21" s="7">
        <v>1</v>
      </c>
      <c r="E21" s="81"/>
      <c r="F21" s="81"/>
      <c r="G21" s="81"/>
      <c r="H21" s="82"/>
      <c r="I21" s="82"/>
      <c r="J21" s="83"/>
      <c r="K21" s="84"/>
    </row>
    <row r="22" spans="1:11" s="11" customFormat="1" ht="13.5" customHeight="1">
      <c r="A22" s="79">
        <v>11</v>
      </c>
      <c r="B22" s="6" t="s">
        <v>26</v>
      </c>
      <c r="C22" s="88" t="s">
        <v>25</v>
      </c>
      <c r="D22" s="7">
        <v>1</v>
      </c>
      <c r="E22" s="7"/>
      <c r="F22" s="7"/>
      <c r="G22" s="7"/>
      <c r="H22" s="82"/>
      <c r="I22" s="82"/>
      <c r="J22" s="83"/>
      <c r="K22" s="84"/>
    </row>
    <row r="23" spans="1:11" ht="13.5" customHeight="1">
      <c r="A23" s="79">
        <v>12</v>
      </c>
      <c r="B23" s="76" t="s">
        <v>14</v>
      </c>
      <c r="C23" s="9"/>
      <c r="D23" s="77" t="s">
        <v>38</v>
      </c>
      <c r="E23" s="4"/>
      <c r="F23" s="4"/>
      <c r="G23" s="4"/>
      <c r="H23" s="10"/>
      <c r="I23" s="10"/>
      <c r="J23" s="10"/>
      <c r="K23" s="5"/>
    </row>
    <row r="24" spans="1:11" ht="13.5" customHeight="1">
      <c r="A24" s="13"/>
      <c r="B24" s="14" t="s">
        <v>21</v>
      </c>
      <c r="C24" s="15"/>
      <c r="D24" s="16"/>
      <c r="E24" s="17"/>
      <c r="F24" s="17"/>
      <c r="G24" s="17"/>
      <c r="H24" s="18">
        <f>SUM(H12:H23)</f>
        <v>0</v>
      </c>
      <c r="I24" s="18">
        <f>SUM(I12:I23)</f>
        <v>0</v>
      </c>
      <c r="J24" s="18">
        <f>SUM(J12:J23)</f>
        <v>0</v>
      </c>
      <c r="K24" s="19">
        <f>SUM(K12:K23)</f>
        <v>0</v>
      </c>
    </row>
    <row r="25" spans="1:11" ht="13.5" customHeight="1">
      <c r="A25" s="2"/>
      <c r="B25" s="20" t="s">
        <v>16</v>
      </c>
      <c r="C25" s="21"/>
      <c r="D25" s="22" t="s">
        <v>38</v>
      </c>
      <c r="E25" s="3"/>
      <c r="F25" s="3"/>
      <c r="G25" s="23"/>
      <c r="H25" s="4" t="e">
        <f>K25</f>
        <v>#VALUE!</v>
      </c>
      <c r="I25" s="4"/>
      <c r="J25" s="4"/>
      <c r="K25" s="5" t="e">
        <f>ROUND(H24*D25,2)</f>
        <v>#VALUE!</v>
      </c>
    </row>
    <row r="26" spans="1:11" ht="13.5" customHeight="1">
      <c r="A26" s="13"/>
      <c r="B26" s="14" t="s">
        <v>15</v>
      </c>
      <c r="C26" s="15"/>
      <c r="D26" s="16"/>
      <c r="E26" s="17"/>
      <c r="F26" s="17"/>
      <c r="G26" s="17"/>
      <c r="H26" s="18" t="e">
        <f>SUM(H24:H25)</f>
        <v>#VALUE!</v>
      </c>
      <c r="I26" s="18">
        <f>SUM(I24:I25)</f>
        <v>0</v>
      </c>
      <c r="J26" s="18">
        <f>SUM(J24:J25)</f>
        <v>0</v>
      </c>
      <c r="K26" s="19" t="e">
        <f>SUM(K24:K25)</f>
        <v>#VALUE!</v>
      </c>
    </row>
    <row r="27" spans="1:12" ht="13.5" customHeight="1">
      <c r="A27" s="24"/>
      <c r="B27" s="20" t="s">
        <v>17</v>
      </c>
      <c r="C27" s="25"/>
      <c r="D27" s="22" t="s">
        <v>38</v>
      </c>
      <c r="E27" s="26"/>
      <c r="F27" s="10"/>
      <c r="G27" s="10"/>
      <c r="H27" s="26"/>
      <c r="I27" s="26"/>
      <c r="J27" s="10"/>
      <c r="K27" s="27" t="e">
        <f>ROUND(K26*D27,2)</f>
        <v>#VALUE!</v>
      </c>
      <c r="L27" s="12"/>
    </row>
    <row r="28" spans="1:11" ht="13.5" customHeight="1">
      <c r="A28" s="24"/>
      <c r="B28" s="20" t="s">
        <v>18</v>
      </c>
      <c r="C28" s="25"/>
      <c r="D28" s="22"/>
      <c r="E28" s="26"/>
      <c r="F28" s="10"/>
      <c r="G28" s="10"/>
      <c r="H28" s="26"/>
      <c r="I28" s="26"/>
      <c r="J28" s="10"/>
      <c r="K28" s="27" t="e">
        <f>ROUND(K26*D28,2)</f>
        <v>#VALUE!</v>
      </c>
    </row>
    <row r="29" spans="1:11" ht="13.5" customHeight="1">
      <c r="A29" s="28"/>
      <c r="B29" s="29" t="s">
        <v>19</v>
      </c>
      <c r="C29" s="30"/>
      <c r="D29" s="53">
        <v>0.2409</v>
      </c>
      <c r="E29" s="31"/>
      <c r="F29" s="32"/>
      <c r="G29" s="32"/>
      <c r="H29" s="31"/>
      <c r="I29" s="31"/>
      <c r="J29" s="32"/>
      <c r="K29" s="33">
        <f>ROUND(I26*D29,2)</f>
        <v>0</v>
      </c>
    </row>
    <row r="30" spans="1:13" ht="13.5" customHeight="1">
      <c r="A30" s="34"/>
      <c r="B30" s="14" t="s">
        <v>15</v>
      </c>
      <c r="C30" s="35"/>
      <c r="D30" s="36"/>
      <c r="E30" s="18"/>
      <c r="F30" s="18"/>
      <c r="G30" s="18"/>
      <c r="H30" s="18"/>
      <c r="I30" s="18"/>
      <c r="J30" s="18"/>
      <c r="K30" s="19" t="e">
        <f>SUM(K26:K29)</f>
        <v>#VALUE!</v>
      </c>
      <c r="L30" s="11"/>
      <c r="M30" s="11"/>
    </row>
    <row r="31" spans="1:13" ht="13.5" customHeight="1">
      <c r="A31" s="37"/>
      <c r="B31" s="38" t="s">
        <v>20</v>
      </c>
      <c r="C31" s="39"/>
      <c r="D31" s="40">
        <v>0.21</v>
      </c>
      <c r="E31" s="41"/>
      <c r="F31" s="42"/>
      <c r="G31" s="42"/>
      <c r="H31" s="41"/>
      <c r="I31" s="41"/>
      <c r="J31" s="42"/>
      <c r="K31" s="43" t="e">
        <f>ROUND(K30*D31,2)</f>
        <v>#VALUE!</v>
      </c>
      <c r="L31" s="11"/>
      <c r="M31" s="11"/>
    </row>
    <row r="32" spans="1:13" ht="13.5" customHeight="1">
      <c r="A32" s="44"/>
      <c r="B32" s="45" t="s">
        <v>15</v>
      </c>
      <c r="C32" s="46"/>
      <c r="D32" s="47"/>
      <c r="E32" s="48"/>
      <c r="F32" s="48"/>
      <c r="G32" s="48"/>
      <c r="H32" s="48"/>
      <c r="I32" s="48"/>
      <c r="J32" s="48"/>
      <c r="K32" s="49" t="e">
        <f>SUM(K30:K31)</f>
        <v>#VALUE!</v>
      </c>
      <c r="L32" s="11"/>
      <c r="M32" s="85"/>
    </row>
    <row r="33" spans="1:13" ht="15">
      <c r="A33" s="50"/>
      <c r="B33" s="51"/>
      <c r="C33" s="50"/>
      <c r="D33" s="50"/>
      <c r="E33" s="51"/>
      <c r="F33" s="51"/>
      <c r="G33" s="51"/>
      <c r="H33" s="51"/>
      <c r="I33" s="51"/>
      <c r="J33" s="51"/>
      <c r="K33" s="52"/>
      <c r="L33" s="11"/>
      <c r="M33" s="11"/>
    </row>
    <row r="34" spans="1:13" ht="13.5" customHeight="1">
      <c r="A34" s="100" t="s">
        <v>39</v>
      </c>
      <c r="B34" s="100"/>
      <c r="C34" s="100"/>
      <c r="D34" s="54"/>
      <c r="E34" s="55"/>
      <c r="F34" s="100" t="s">
        <v>40</v>
      </c>
      <c r="G34" s="100"/>
      <c r="H34" s="100"/>
      <c r="I34" s="100"/>
      <c r="J34" s="100"/>
      <c r="K34" s="100"/>
      <c r="L34" s="11"/>
      <c r="M34" s="11"/>
    </row>
    <row r="35" spans="1:11" ht="15">
      <c r="A35" s="56"/>
      <c r="B35" s="57"/>
      <c r="C35" s="58"/>
      <c r="D35" s="59"/>
      <c r="E35" s="60"/>
      <c r="F35" s="61"/>
      <c r="G35" s="61"/>
      <c r="H35" s="61"/>
      <c r="I35" s="61"/>
      <c r="J35" s="61"/>
      <c r="K35" s="61"/>
    </row>
    <row r="36" spans="1:11" ht="13.5" customHeight="1">
      <c r="A36" s="89"/>
      <c r="B36" s="89"/>
      <c r="C36" s="89"/>
      <c r="D36" s="62"/>
      <c r="E36" s="63"/>
      <c r="F36" s="89"/>
      <c r="G36" s="89"/>
      <c r="H36" s="89"/>
      <c r="I36" s="89"/>
      <c r="J36" s="89"/>
      <c r="K36" s="89"/>
    </row>
    <row r="39" ht="15">
      <c r="M39" s="87"/>
    </row>
  </sheetData>
  <sheetProtection/>
  <mergeCells count="18">
    <mergeCell ref="E9:G9"/>
    <mergeCell ref="H9:J9"/>
    <mergeCell ref="A34:C34"/>
    <mergeCell ref="F34:K34"/>
    <mergeCell ref="A9:A10"/>
    <mergeCell ref="B9:B10"/>
    <mergeCell ref="C9:C10"/>
    <mergeCell ref="D9:D10"/>
    <mergeCell ref="A36:C36"/>
    <mergeCell ref="F36:K36"/>
    <mergeCell ref="A2:C2"/>
    <mergeCell ref="A3:F3"/>
    <mergeCell ref="A4:C4"/>
    <mergeCell ref="A6:K6"/>
    <mergeCell ref="A7:K7"/>
    <mergeCell ref="A8:B8"/>
    <mergeCell ref="G8:I8"/>
    <mergeCell ref="K9:K10"/>
  </mergeCells>
  <conditionalFormatting sqref="C12:C22">
    <cfRule type="cellIs" priority="43" dxfId="2" operator="equal" stopIfTrue="1">
      <formula>0</formula>
    </cfRule>
    <cfRule type="expression" priority="44" dxfId="2" stopIfTrue="1">
      <formula>#DIV/0!</formula>
    </cfRule>
  </conditionalFormatting>
  <printOptions horizontalCentered="1"/>
  <pageMargins left="0.2362204724409449" right="0.2362204724409449" top="0.5905511811023623" bottom="0.3937007874015748" header="0.31496062992125984" footer="0.1968503937007874"/>
  <pageSetup horizontalDpi="600" verticalDpi="600" orientation="landscape" paperSize="9" scale="95" r:id="rId2"/>
  <headerFooter>
    <oddFooter>&amp;R&amp;"Times New Roman,Parasts"&amp;8Lpp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JK</cp:lastModifiedBy>
  <cp:lastPrinted>2009-04-16T07:35:02Z</cp:lastPrinted>
  <dcterms:created xsi:type="dcterms:W3CDTF">2009-04-03T11:29:50Z</dcterms:created>
  <dcterms:modified xsi:type="dcterms:W3CDTF">2012-09-03T12:52:39Z</dcterms:modified>
  <cp:category/>
  <cp:version/>
  <cp:contentType/>
  <cp:contentStatus/>
</cp:coreProperties>
</file>