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220" windowHeight="741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Arvis Andersons</author>
  </authors>
  <commentList>
    <comment ref="C19" authorId="0">
      <text>
        <r>
          <rPr>
            <sz val="9"/>
            <rFont val="Tahoma"/>
            <family val="2"/>
          </rPr>
          <t>86x0,5x2</t>
        </r>
      </text>
    </comment>
    <comment ref="E13" authorId="0">
      <text>
        <r>
          <rPr>
            <sz val="9"/>
            <rFont val="Tahoma"/>
            <family val="2"/>
          </rPr>
          <t xml:space="preserve">124+25
</t>
        </r>
      </text>
    </comment>
    <comment ref="C13" authorId="0">
      <text>
        <r>
          <rPr>
            <sz val="9"/>
            <rFont val="Tahoma"/>
            <family val="2"/>
          </rPr>
          <t xml:space="preserve">
62x2m</t>
        </r>
      </text>
    </comment>
  </commentList>
</comments>
</file>

<file path=xl/sharedStrings.xml><?xml version="1.0" encoding="utf-8"?>
<sst xmlns="http://schemas.openxmlformats.org/spreadsheetml/2006/main" count="33" uniqueCount="24">
  <si>
    <t>Kopā ar PVN</t>
  </si>
  <si>
    <t>PVN 21%</t>
  </si>
  <si>
    <t>Kopā</t>
  </si>
  <si>
    <r>
      <t>m</t>
    </r>
    <r>
      <rPr>
        <vertAlign val="superscript"/>
        <sz val="10"/>
        <rFont val="Arial"/>
        <family val="2"/>
      </rPr>
      <t>2</t>
    </r>
  </si>
  <si>
    <t>Nomales izbūve ar grants 0-32mm maisījumu vid 6 cm biezumā 0,5 m platumā</t>
  </si>
  <si>
    <t>Asfalta AC-11surf virskārtas seguma izbūve, h= vid 6cm (86x3,5 m)</t>
  </si>
  <si>
    <t>Šķembu 0-45mm ar reciklu pamata izbūve 22 cm biezumā</t>
  </si>
  <si>
    <t>m3</t>
  </si>
  <si>
    <t>Salturīgā smilts slāņa izbūve 25 cm biezumā</t>
  </si>
  <si>
    <t>Gultnes rakšana, gāzes cisternu izrakšana un grunts transports uz atbērtni (16x4,0 m)</t>
  </si>
  <si>
    <t>Centra ceļš  86 m</t>
  </si>
  <si>
    <t xml:space="preserve">m </t>
  </si>
  <si>
    <t>Bordakmens 100x30x15 izbūve uz betona pamata</t>
  </si>
  <si>
    <t>Asfalta AC-11surf virskārtas seguma izbūve, h= vid 6cm (62x3,5 m)</t>
  </si>
  <si>
    <t>Gultnes rakšana un grunts transports uz atbērtni (22x4,0 m)</t>
  </si>
  <si>
    <t>Centra ceļš  62 m</t>
  </si>
  <si>
    <t>Izmaksas Ls</t>
  </si>
  <si>
    <t>Vienības cena</t>
  </si>
  <si>
    <t>Darbu daudzums</t>
  </si>
  <si>
    <t>Mērvienība</t>
  </si>
  <si>
    <t>Darba nosaukums</t>
  </si>
  <si>
    <t>Nr.p.k.</t>
  </si>
  <si>
    <t>Darbu daudzuma saraksts</t>
  </si>
  <si>
    <t>Usmas pagasta autoceļa (Centra ceļš) remonts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</si>
</sst>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0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27" fillId="31" borderId="5" applyNumberFormat="0" applyFont="0" applyAlignment="0" applyProtection="0"/>
    <xf numFmtId="9" fontId="27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3" fillId="0" borderId="0" xfId="0" applyNumberFormat="1" applyFont="1" applyAlignment="1">
      <alignment horizontal="left"/>
    </xf>
    <xf numFmtId="4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12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 shrinkToFit="1"/>
    </xf>
    <xf numFmtId="2" fontId="4" fillId="0" borderId="1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 shrinkToFit="1"/>
    </xf>
    <xf numFmtId="2" fontId="4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 wrapText="1" shrinkToFit="1"/>
    </xf>
    <xf numFmtId="2" fontId="4" fillId="0" borderId="17" xfId="0" applyNumberFormat="1" applyFont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22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3" max="3" width="30.57421875" style="0" customWidth="1"/>
    <col min="4" max="4" width="15.28125" style="0" customWidth="1"/>
    <col min="5" max="5" width="13.140625" style="0" customWidth="1"/>
    <col min="6" max="6" width="13.8515625" style="0" customWidth="1"/>
    <col min="7" max="7" width="13.421875" style="0" customWidth="1"/>
  </cols>
  <sheetData>
    <row r="4" spans="2:7" ht="17.25" customHeight="1">
      <c r="B4" s="41" t="s">
        <v>23</v>
      </c>
      <c r="C4" s="42"/>
      <c r="D4" s="42"/>
      <c r="E4" s="42"/>
      <c r="F4" s="42"/>
      <c r="G4" s="42"/>
    </row>
    <row r="5" spans="2:7" ht="15" customHeight="1">
      <c r="B5" s="43" t="s">
        <v>22</v>
      </c>
      <c r="C5" s="43"/>
      <c r="D5" s="43"/>
      <c r="E5" s="43"/>
      <c r="F5" s="43"/>
      <c r="G5" s="43"/>
    </row>
    <row r="6" spans="3:6" ht="15.75" customHeight="1" thickBot="1">
      <c r="C6" s="44"/>
      <c r="D6" s="44"/>
      <c r="E6" s="44"/>
      <c r="F6" s="44"/>
    </row>
    <row r="7" spans="2:7" ht="24" customHeight="1">
      <c r="B7" s="31" t="s">
        <v>21</v>
      </c>
      <c r="C7" s="30" t="s">
        <v>20</v>
      </c>
      <c r="D7" s="29" t="s">
        <v>19</v>
      </c>
      <c r="E7" s="28" t="s">
        <v>18</v>
      </c>
      <c r="F7" s="28" t="s">
        <v>17</v>
      </c>
      <c r="G7" s="27" t="s">
        <v>16</v>
      </c>
    </row>
    <row r="8" spans="2:7" ht="39" customHeight="1">
      <c r="B8" s="32" t="s">
        <v>15</v>
      </c>
      <c r="C8" s="33"/>
      <c r="D8" s="33"/>
      <c r="E8" s="33"/>
      <c r="F8" s="33"/>
      <c r="G8" s="34"/>
    </row>
    <row r="9" spans="2:7" ht="27" customHeight="1">
      <c r="B9" s="18">
        <v>1</v>
      </c>
      <c r="C9" s="26" t="s">
        <v>14</v>
      </c>
      <c r="D9" s="25" t="s">
        <v>7</v>
      </c>
      <c r="E9" s="15">
        <f>22*4*0.63</f>
        <v>55.44</v>
      </c>
      <c r="F9" s="14"/>
      <c r="G9" s="13"/>
    </row>
    <row r="10" spans="2:7" ht="39.75" customHeight="1">
      <c r="B10" s="18">
        <v>2</v>
      </c>
      <c r="C10" s="17" t="s">
        <v>8</v>
      </c>
      <c r="D10" s="25" t="s">
        <v>7</v>
      </c>
      <c r="E10" s="15">
        <f>22*4*0.25</f>
        <v>22</v>
      </c>
      <c r="F10" s="14"/>
      <c r="G10" s="13"/>
    </row>
    <row r="11" spans="2:7" ht="38.25" customHeight="1">
      <c r="B11" s="24">
        <v>3</v>
      </c>
      <c r="C11" s="23" t="s">
        <v>6</v>
      </c>
      <c r="D11" s="22" t="s">
        <v>3</v>
      </c>
      <c r="E11" s="21">
        <f>22*4</f>
        <v>88</v>
      </c>
      <c r="F11" s="20"/>
      <c r="G11" s="19"/>
    </row>
    <row r="12" spans="2:7" ht="39" customHeight="1">
      <c r="B12" s="18">
        <v>4</v>
      </c>
      <c r="C12" s="17" t="s">
        <v>13</v>
      </c>
      <c r="D12" s="16" t="s">
        <v>3</v>
      </c>
      <c r="E12" s="15">
        <f>62*3.5</f>
        <v>217</v>
      </c>
      <c r="F12" s="14"/>
      <c r="G12" s="13"/>
    </row>
    <row r="13" spans="2:7" ht="36" customHeight="1">
      <c r="B13" s="18">
        <v>5</v>
      </c>
      <c r="C13" s="17" t="s">
        <v>12</v>
      </c>
      <c r="D13" s="16" t="s">
        <v>11</v>
      </c>
      <c r="E13" s="15">
        <v>149</v>
      </c>
      <c r="F13" s="14"/>
      <c r="G13" s="13"/>
    </row>
    <row r="14" spans="2:7" ht="19.5" customHeight="1">
      <c r="B14" s="32" t="s">
        <v>10</v>
      </c>
      <c r="C14" s="33"/>
      <c r="D14" s="33"/>
      <c r="E14" s="33"/>
      <c r="F14" s="33"/>
      <c r="G14" s="34"/>
    </row>
    <row r="15" spans="2:7" ht="48" customHeight="1">
      <c r="B15" s="18">
        <v>6</v>
      </c>
      <c r="C15" s="17" t="s">
        <v>9</v>
      </c>
      <c r="D15" s="25" t="s">
        <v>7</v>
      </c>
      <c r="E15" s="15">
        <f>16*4*0.63+5</f>
        <v>45.32</v>
      </c>
      <c r="F15" s="14"/>
      <c r="G15" s="13"/>
    </row>
    <row r="16" spans="2:7" ht="33" customHeight="1">
      <c r="B16" s="18">
        <v>7</v>
      </c>
      <c r="C16" s="17" t="s">
        <v>8</v>
      </c>
      <c r="D16" s="25" t="s">
        <v>7</v>
      </c>
      <c r="E16" s="15">
        <f>16*4*0.25</f>
        <v>16</v>
      </c>
      <c r="F16" s="14"/>
      <c r="G16" s="13"/>
    </row>
    <row r="17" spans="2:7" ht="34.5" customHeight="1">
      <c r="B17" s="24">
        <v>8</v>
      </c>
      <c r="C17" s="23" t="s">
        <v>6</v>
      </c>
      <c r="D17" s="22" t="s">
        <v>3</v>
      </c>
      <c r="E17" s="21">
        <f>16*4</f>
        <v>64</v>
      </c>
      <c r="F17" s="20"/>
      <c r="G17" s="19"/>
    </row>
    <row r="18" spans="2:7" ht="42" customHeight="1">
      <c r="B18" s="18">
        <v>9</v>
      </c>
      <c r="C18" s="17" t="s">
        <v>5</v>
      </c>
      <c r="D18" s="16" t="s">
        <v>3</v>
      </c>
      <c r="E18" s="15">
        <f>86*3.5</f>
        <v>301</v>
      </c>
      <c r="F18" s="14"/>
      <c r="G18" s="13"/>
    </row>
    <row r="19" spans="2:7" ht="46.5" customHeight="1" thickBot="1">
      <c r="B19" s="12">
        <v>10</v>
      </c>
      <c r="C19" s="11" t="s">
        <v>4</v>
      </c>
      <c r="D19" s="10" t="s">
        <v>3</v>
      </c>
      <c r="E19" s="9">
        <v>86</v>
      </c>
      <c r="F19" s="8"/>
      <c r="G19" s="7"/>
    </row>
    <row r="20" spans="2:7" ht="12.75">
      <c r="B20" s="5"/>
      <c r="C20" s="5"/>
      <c r="D20" s="5"/>
      <c r="E20" s="35" t="s">
        <v>2</v>
      </c>
      <c r="F20" s="36"/>
      <c r="G20" s="6">
        <f>SUM(G8:G19)</f>
        <v>0</v>
      </c>
    </row>
    <row r="21" spans="2:7" ht="12.75">
      <c r="B21" s="5"/>
      <c r="C21" s="5"/>
      <c r="D21" s="5"/>
      <c r="E21" s="37" t="s">
        <v>1</v>
      </c>
      <c r="F21" s="38"/>
      <c r="G21" s="4">
        <f>G20*21%</f>
        <v>0</v>
      </c>
    </row>
    <row r="22" spans="2:7" ht="13.5" thickBot="1">
      <c r="B22" s="2"/>
      <c r="C22" s="3"/>
      <c r="D22" s="2"/>
      <c r="E22" s="39" t="s">
        <v>0</v>
      </c>
      <c r="F22" s="40"/>
      <c r="G22" s="1">
        <f>G20+G21</f>
        <v>0</v>
      </c>
    </row>
  </sheetData>
  <sheetProtection/>
  <mergeCells count="8">
    <mergeCell ref="B14:G14"/>
    <mergeCell ref="B8:G8"/>
    <mergeCell ref="E20:F20"/>
    <mergeCell ref="E21:F21"/>
    <mergeCell ref="E22:F22"/>
    <mergeCell ref="B4:G4"/>
    <mergeCell ref="B5:G5"/>
    <mergeCell ref="C6:F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2013-10-21T12:43:41Z</dcterms:created>
  <dcterms:modified xsi:type="dcterms:W3CDTF">2013-10-21T13:43:34Z</dcterms:modified>
  <cp:category/>
  <cp:version/>
  <cp:contentType/>
  <cp:contentStatus/>
</cp:coreProperties>
</file>